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3"/>
  </bookViews>
  <sheets>
    <sheet name="Ifjúsági tábor" sheetId="1" r:id="rId1"/>
    <sheet name="Községi strand" sheetId="2" r:id="rId2"/>
    <sheet name="Településüzemeltetés" sheetId="3" r:id="rId3"/>
    <sheet name="Összesítő" sheetId="4" r:id="rId4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4"/>
  <c r="E13"/>
  <c r="E14" s="1"/>
  <c r="G12"/>
  <c r="E11"/>
  <c r="H42" i="3"/>
  <c r="H10"/>
  <c r="F44" s="1"/>
  <c r="F38" i="2"/>
  <c r="H36"/>
  <c r="F30" i="1"/>
  <c r="H28"/>
  <c r="E15" i="4" l="1"/>
</calcChain>
</file>

<file path=xl/sharedStrings.xml><?xml version="1.0" encoding="utf-8"?>
<sst xmlns="http://schemas.openxmlformats.org/spreadsheetml/2006/main" count="107" uniqueCount="94">
  <si>
    <t>Tábor (bruttó) 2020.</t>
  </si>
  <si>
    <t>Bevételek</t>
  </si>
  <si>
    <t>Szállásdíj bruttó bevétele</t>
  </si>
  <si>
    <t>Kiadások</t>
  </si>
  <si>
    <t>Határozott idejű dolgozók</t>
  </si>
  <si>
    <t>Ablak beszerzés</t>
  </si>
  <si>
    <t>Villamosenergia</t>
  </si>
  <si>
    <t>Víz és csatornadíj</t>
  </si>
  <si>
    <t>Gázenergia</t>
  </si>
  <si>
    <t>TV, telefon, internet</t>
  </si>
  <si>
    <t>Karbantartó anyagok, festék</t>
  </si>
  <si>
    <t>Mosatás</t>
  </si>
  <si>
    <t>Hulladékszállítás</t>
  </si>
  <si>
    <t>Tisztítószer</t>
  </si>
  <si>
    <t>Gyógyszer (mentőláda)</t>
  </si>
  <si>
    <t>Rágcsálóírtás</t>
  </si>
  <si>
    <t>Riasztórendszer</t>
  </si>
  <si>
    <t>Reklám</t>
  </si>
  <si>
    <t>Kisértékű eszközök</t>
  </si>
  <si>
    <t>Tűzoltó készülékek ellenőrzése</t>
  </si>
  <si>
    <t>Épület szezonális felkészítése külsős vállalkozókkal</t>
  </si>
  <si>
    <t>Összesen:</t>
  </si>
  <si>
    <t>Bruttó Eredmény</t>
  </si>
  <si>
    <t>Községi Strand (bruttó) költségvetése 2020.</t>
  </si>
  <si>
    <t>Bevételek:</t>
  </si>
  <si>
    <t>Szolgáltatás bruttó árbevétele</t>
  </si>
  <si>
    <t>Kiadások:</t>
  </si>
  <si>
    <t>Dolgozók bére- rendes megbízási szerződéssel</t>
  </si>
  <si>
    <t>VMSZ szakszolgálat</t>
  </si>
  <si>
    <t>Napozó ágyak- 4 db</t>
  </si>
  <si>
    <t xml:space="preserve">Karbantartás + anyag+saját felújítások </t>
  </si>
  <si>
    <t>Telefon, internet</t>
  </si>
  <si>
    <t>Gyógyszer (mentőládák)</t>
  </si>
  <si>
    <t>Irodaszer, nyomtatvány</t>
  </si>
  <si>
    <t>Pénztárgépek (online)</t>
  </si>
  <si>
    <t>Parkosítás, füvesítés , faültetés, műtrágyázás</t>
  </si>
  <si>
    <t>Lidó karbantartása</t>
  </si>
  <si>
    <t>Medence fenntartása, karbantartása, vízminta</t>
  </si>
  <si>
    <t>Animátor anyag</t>
  </si>
  <si>
    <t>Munkaruha, formaruha</t>
  </si>
  <si>
    <t>Reklám költség+kékhullám</t>
  </si>
  <si>
    <t>Épületek felújítása, nyári felkészülés külső vállalkozó</t>
  </si>
  <si>
    <t>Vöröskereszt- ebéd</t>
  </si>
  <si>
    <t xml:space="preserve">Karszalag </t>
  </si>
  <si>
    <t>Veszélyes fa</t>
  </si>
  <si>
    <t>Információs táblák</t>
  </si>
  <si>
    <t>Községgazdálkodás (bruttó) költségvetése 2020.</t>
  </si>
  <si>
    <t>Köztemető</t>
  </si>
  <si>
    <t>Lakóingatlanok bérbeadás</t>
  </si>
  <si>
    <t>Üzletek bérleti díja</t>
  </si>
  <si>
    <t>Bérmunkák</t>
  </si>
  <si>
    <t>Munkabér, cateria, rendkívüli munkaidő (11 fő állandó dolgozó+páhy roli év végéig)</t>
  </si>
  <si>
    <t>Határozott idejű dolgozók- 2 fő 7 hónap</t>
  </si>
  <si>
    <t>Bérkiegészítés 10 fő 7 hónap+ karácsony</t>
  </si>
  <si>
    <t>Üzemorvosi vizsgálat</t>
  </si>
  <si>
    <t>Kísérleti partszakasz fűnyírása</t>
  </si>
  <si>
    <t>Munkaruha</t>
  </si>
  <si>
    <t>Villamosenergia (telephely, temető,lakások)</t>
  </si>
  <si>
    <t>Vízdíj (közparkok, telephely, temető, lakások)</t>
  </si>
  <si>
    <t>Gázenergia (telephely, lakások)</t>
  </si>
  <si>
    <t>Hulladékszállítás (Pelso-Kom + saját)</t>
  </si>
  <si>
    <t>Biztosítási díj</t>
  </si>
  <si>
    <t>Tisztítószer dolgozóknak</t>
  </si>
  <si>
    <t>Irodaszer</t>
  </si>
  <si>
    <t>Termőföld, kavics</t>
  </si>
  <si>
    <t>Virágok</t>
  </si>
  <si>
    <t>Temetői hulladék</t>
  </si>
  <si>
    <t>Gépek, berendezések javítása (külső vállalkozó)</t>
  </si>
  <si>
    <t>Munka és tűzvédelmi szolgáltatás + (tűzoltókészülékek)</t>
  </si>
  <si>
    <t>Riasztóberendezés</t>
  </si>
  <si>
    <t>Karbantartó anyag, kisértékű szerszámok, eszközök</t>
  </si>
  <si>
    <t>Üzemanyag (gépek, autó)</t>
  </si>
  <si>
    <t>Motorolajok</t>
  </si>
  <si>
    <t>Bankköltség</t>
  </si>
  <si>
    <t>Könyvelés költsége</t>
  </si>
  <si>
    <t>Könyvvizsgáló költsége</t>
  </si>
  <si>
    <t>Egyéb rendkívüli költség</t>
  </si>
  <si>
    <t>Iparűzési, társasági adó</t>
  </si>
  <si>
    <t>Eredmény</t>
  </si>
  <si>
    <t>Pénzforgalmi (bruttó) költségvetés 2020. 01.01-től-2020.12.31-ig</t>
  </si>
  <si>
    <t>Pénzügyi tervezés</t>
  </si>
  <si>
    <t>Bevétel</t>
  </si>
  <si>
    <t>Kiadás</t>
  </si>
  <si>
    <t>2019-01-14 nyitó pénzkészlet</t>
  </si>
  <si>
    <t>Áthúzódó 2019-es kiadások</t>
  </si>
  <si>
    <t>Ifjúsági tábor</t>
  </si>
  <si>
    <t>Községi Strand</t>
  </si>
  <si>
    <t>Településüzemeltetés</t>
  </si>
  <si>
    <t>2020. évi tartalék alap (bankszámlán marad)</t>
  </si>
  <si>
    <t>Bevételek összesen</t>
  </si>
  <si>
    <t>Kiadások összesen</t>
  </si>
  <si>
    <t>Előzetes- Igényelt támogatás</t>
  </si>
  <si>
    <t>Összesen</t>
  </si>
  <si>
    <t>Havi támogatási összeg</t>
  </si>
</sst>
</file>

<file path=xl/styles.xml><?xml version="1.0" encoding="utf-8"?>
<styleSheet xmlns="http://schemas.openxmlformats.org/spreadsheetml/2006/main">
  <numFmts count="2">
    <numFmt numFmtId="164" formatCode="#,##0&quot; Ft&quot;"/>
    <numFmt numFmtId="165" formatCode="yyyy\-mm\-dd"/>
  </numFmts>
  <fonts count="8"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b/>
      <i/>
      <sz val="16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3B3B3"/>
      </patternFill>
    </fill>
    <fill>
      <patternFill patternType="solid">
        <fgColor rgb="FFB3B3B3"/>
        <bgColor rgb="FFC0C0C0"/>
      </patternFill>
    </fill>
    <fill>
      <patternFill patternType="solid">
        <fgColor rgb="FFFFD320"/>
        <bgColor rgb="FFFFFF00"/>
      </patternFill>
    </fill>
  </fills>
  <borders count="1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4" xfId="0" applyFont="1" applyBorder="1" applyAlignment="1">
      <alignment horizontal="left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0" xfId="0" applyFont="1" applyBorder="1" applyAlignment="1">
      <alignment horizontal="center"/>
    </xf>
    <xf numFmtId="164" fontId="2" fillId="0" borderId="4" xfId="0" applyNumberFormat="1" applyFont="1" applyBorder="1"/>
    <xf numFmtId="164" fontId="1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0" xfId="0" applyFont="1" applyBorder="1"/>
    <xf numFmtId="0" fontId="1" fillId="0" borderId="3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4" xfId="0" applyNumberFormat="1" applyFont="1" applyBorder="1" applyAlignment="1">
      <alignment horizontal="center"/>
    </xf>
    <xf numFmtId="0" fontId="1" fillId="0" borderId="6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/>
    <xf numFmtId="164" fontId="2" fillId="0" borderId="4" xfId="0" applyNumberFormat="1" applyFont="1" applyBorder="1" applyAlignment="1">
      <alignment horizontal="right"/>
    </xf>
    <xf numFmtId="0" fontId="1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5" fontId="2" fillId="4" borderId="10" xfId="0" applyNumberFormat="1" applyFont="1" applyFill="1" applyBorder="1" applyAlignment="1">
      <alignment horizontal="left" vertical="center"/>
    </xf>
    <xf numFmtId="164" fontId="5" fillId="4" borderId="10" xfId="0" applyNumberFormat="1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/>
    </xf>
    <xf numFmtId="164" fontId="5" fillId="4" borderId="10" xfId="0" applyNumberFormat="1" applyFont="1" applyFill="1" applyBorder="1" applyAlignment="1">
      <alignment horizontal="center"/>
    </xf>
    <xf numFmtId="0" fontId="4" fillId="4" borderId="10" xfId="0" applyFont="1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164" fontId="4" fillId="5" borderId="10" xfId="0" applyNumberFormat="1" applyFont="1" applyFill="1" applyBorder="1" applyAlignment="1">
      <alignment horizontal="center" vertical="center"/>
    </xf>
    <xf numFmtId="164" fontId="4" fillId="5" borderId="10" xfId="0" applyNumberFormat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left" vertical="center" wrapText="1"/>
    </xf>
    <xf numFmtId="164" fontId="4" fillId="5" borderId="10" xfId="0" applyNumberFormat="1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6600"/>
      <rgbColor rgb="FF666699"/>
      <rgbColor rgb="FFB3B3B3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MK31"/>
  <sheetViews>
    <sheetView zoomScale="90" zoomScaleNormal="90" workbookViewId="0">
      <selection activeCell="F11" sqref="F11:G11"/>
    </sheetView>
  </sheetViews>
  <sheetFormatPr defaultRowHeight="15.75"/>
  <cols>
    <col min="1" max="4" width="9.140625" style="15" customWidth="1"/>
    <col min="5" max="5" width="25.5703125" style="15" customWidth="1"/>
    <col min="6" max="6" width="10.7109375" style="16" customWidth="1"/>
    <col min="7" max="7" width="9.140625" style="16" customWidth="1"/>
    <col min="8" max="9" width="9.140625" style="17" customWidth="1"/>
    <col min="10" max="10" width="13.7109375" style="15" customWidth="1"/>
    <col min="11" max="1025" width="9.140625" style="15" customWidth="1"/>
  </cols>
  <sheetData>
    <row r="2" spans="1:9" ht="22.5" customHeight="1">
      <c r="B2" s="14" t="s">
        <v>0</v>
      </c>
      <c r="C2" s="14"/>
      <c r="D2" s="14"/>
      <c r="E2" s="14"/>
      <c r="F2" s="14"/>
      <c r="G2" s="14"/>
      <c r="H2" s="14"/>
    </row>
    <row r="3" spans="1:9" ht="22.5" customHeight="1">
      <c r="B3" s="18"/>
      <c r="C3" s="19"/>
      <c r="D3" s="19"/>
      <c r="E3" s="19"/>
      <c r="F3" s="19"/>
      <c r="G3" s="19"/>
      <c r="H3" s="19"/>
    </row>
    <row r="4" spans="1:9">
      <c r="A4" s="14" t="s">
        <v>1</v>
      </c>
      <c r="B4" s="14"/>
      <c r="C4" s="13"/>
      <c r="D4" s="13"/>
      <c r="E4" s="13"/>
      <c r="F4" s="13"/>
      <c r="G4" s="13"/>
      <c r="H4" s="13"/>
      <c r="I4" s="13"/>
    </row>
    <row r="5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1" t="s">
        <v>2</v>
      </c>
      <c r="B6" s="11"/>
      <c r="C6" s="11"/>
      <c r="D6" s="11"/>
      <c r="E6" s="11"/>
      <c r="F6" s="10"/>
      <c r="G6" s="10"/>
      <c r="H6" s="9">
        <v>5000000</v>
      </c>
      <c r="I6" s="9"/>
    </row>
    <row r="7" spans="1:9">
      <c r="A7" s="8"/>
      <c r="B7" s="8"/>
      <c r="C7" s="8"/>
      <c r="D7" s="8"/>
      <c r="E7" s="8"/>
      <c r="F7" s="8"/>
      <c r="G7" s="8"/>
      <c r="H7" s="8"/>
      <c r="I7" s="8"/>
    </row>
    <row r="8" spans="1:9">
      <c r="A8" s="8"/>
      <c r="B8" s="8"/>
      <c r="C8" s="8"/>
      <c r="D8" s="8"/>
      <c r="E8" s="8"/>
      <c r="F8" s="8"/>
      <c r="G8" s="8"/>
      <c r="H8" s="8"/>
      <c r="I8" s="8"/>
    </row>
    <row r="9" spans="1:9">
      <c r="A9" s="14" t="s">
        <v>3</v>
      </c>
      <c r="B9" s="14"/>
      <c r="C9" s="13"/>
      <c r="D9" s="13"/>
      <c r="E9" s="13"/>
      <c r="F9" s="13"/>
      <c r="G9" s="13"/>
      <c r="H9" s="13"/>
      <c r="I9" s="13"/>
    </row>
    <row r="10" spans="1:9">
      <c r="A10" s="12"/>
      <c r="B10" s="12"/>
      <c r="C10" s="12"/>
      <c r="D10" s="12"/>
      <c r="E10" s="12"/>
      <c r="F10" s="12"/>
      <c r="G10" s="12"/>
      <c r="H10" s="12"/>
      <c r="I10" s="12"/>
    </row>
    <row r="11" spans="1:9">
      <c r="A11" s="7" t="s">
        <v>4</v>
      </c>
      <c r="B11" s="7"/>
      <c r="C11" s="7"/>
      <c r="D11" s="7"/>
      <c r="E11" s="7"/>
      <c r="F11" s="6">
        <v>800000</v>
      </c>
      <c r="G11" s="6"/>
      <c r="H11" s="5"/>
      <c r="I11" s="5"/>
    </row>
    <row r="12" spans="1:9">
      <c r="A12" s="4" t="s">
        <v>5</v>
      </c>
      <c r="B12" s="4"/>
      <c r="C12" s="4"/>
      <c r="D12" s="4"/>
      <c r="E12" s="4"/>
      <c r="F12" s="3">
        <v>660000</v>
      </c>
      <c r="G12" s="3"/>
      <c r="H12" s="2"/>
      <c r="I12" s="2"/>
    </row>
    <row r="13" spans="1:9">
      <c r="A13" s="7" t="s">
        <v>6</v>
      </c>
      <c r="B13" s="7"/>
      <c r="C13" s="7"/>
      <c r="D13" s="7"/>
      <c r="E13" s="7"/>
      <c r="F13" s="6">
        <v>190000</v>
      </c>
      <c r="G13" s="6"/>
      <c r="H13" s="5"/>
      <c r="I13" s="5"/>
    </row>
    <row r="14" spans="1:9">
      <c r="A14" s="7" t="s">
        <v>7</v>
      </c>
      <c r="B14" s="7"/>
      <c r="C14" s="7"/>
      <c r="D14" s="7"/>
      <c r="E14" s="7"/>
      <c r="F14" s="6">
        <v>280000</v>
      </c>
      <c r="G14" s="6"/>
      <c r="H14" s="5"/>
      <c r="I14" s="5"/>
    </row>
    <row r="15" spans="1:9">
      <c r="A15" s="7" t="s">
        <v>8</v>
      </c>
      <c r="B15" s="7"/>
      <c r="C15" s="7"/>
      <c r="D15" s="7"/>
      <c r="E15" s="7"/>
      <c r="F15" s="6">
        <v>300000</v>
      </c>
      <c r="G15" s="6"/>
      <c r="H15" s="5"/>
      <c r="I15" s="5"/>
    </row>
    <row r="16" spans="1:9">
      <c r="A16" s="7" t="s">
        <v>9</v>
      </c>
      <c r="B16" s="7"/>
      <c r="C16" s="7"/>
      <c r="D16" s="7"/>
      <c r="E16" s="7"/>
      <c r="F16" s="6">
        <v>85000</v>
      </c>
      <c r="G16" s="6"/>
      <c r="H16" s="5"/>
      <c r="I16" s="5"/>
    </row>
    <row r="17" spans="1:9">
      <c r="A17" s="7" t="s">
        <v>10</v>
      </c>
      <c r="B17" s="7"/>
      <c r="C17" s="7"/>
      <c r="D17" s="7"/>
      <c r="E17" s="7"/>
      <c r="F17" s="6">
        <v>100000</v>
      </c>
      <c r="G17" s="6"/>
      <c r="H17" s="5"/>
      <c r="I17" s="5"/>
    </row>
    <row r="18" spans="1:9">
      <c r="A18" s="7" t="s">
        <v>11</v>
      </c>
      <c r="B18" s="7"/>
      <c r="C18" s="7"/>
      <c r="D18" s="7"/>
      <c r="E18" s="7"/>
      <c r="F18" s="6">
        <v>600000</v>
      </c>
      <c r="G18" s="6"/>
      <c r="H18" s="5"/>
      <c r="I18" s="5"/>
    </row>
    <row r="19" spans="1:9">
      <c r="A19" s="7" t="s">
        <v>12</v>
      </c>
      <c r="B19" s="7"/>
      <c r="C19" s="7"/>
      <c r="D19" s="7"/>
      <c r="E19" s="7"/>
      <c r="F19" s="6">
        <v>50000</v>
      </c>
      <c r="G19" s="6"/>
      <c r="H19" s="5"/>
      <c r="I19" s="5"/>
    </row>
    <row r="20" spans="1:9">
      <c r="A20" s="7" t="s">
        <v>13</v>
      </c>
      <c r="B20" s="7"/>
      <c r="C20" s="7"/>
      <c r="D20" s="7"/>
      <c r="E20" s="7"/>
      <c r="F20" s="6">
        <v>110000</v>
      </c>
      <c r="G20" s="6"/>
      <c r="H20" s="5"/>
      <c r="I20" s="5"/>
    </row>
    <row r="21" spans="1:9">
      <c r="A21" s="7" t="s">
        <v>14</v>
      </c>
      <c r="B21" s="7"/>
      <c r="C21" s="7"/>
      <c r="D21" s="7"/>
      <c r="E21" s="7"/>
      <c r="F21" s="6">
        <v>12000</v>
      </c>
      <c r="G21" s="6"/>
      <c r="H21" s="5"/>
      <c r="I21" s="5"/>
    </row>
    <row r="22" spans="1:9">
      <c r="A22" s="7" t="s">
        <v>15</v>
      </c>
      <c r="B22" s="7"/>
      <c r="C22" s="7"/>
      <c r="D22" s="7"/>
      <c r="E22" s="7"/>
      <c r="F22" s="6">
        <v>40000</v>
      </c>
      <c r="G22" s="6"/>
      <c r="H22" s="5"/>
      <c r="I22" s="5"/>
    </row>
    <row r="23" spans="1:9">
      <c r="A23" s="7" t="s">
        <v>16</v>
      </c>
      <c r="B23" s="7"/>
      <c r="C23" s="7"/>
      <c r="D23" s="7"/>
      <c r="E23" s="7"/>
      <c r="F23" s="6">
        <v>70000</v>
      </c>
      <c r="G23" s="6"/>
      <c r="H23" s="5"/>
      <c r="I23" s="5"/>
    </row>
    <row r="24" spans="1:9">
      <c r="A24" s="7" t="s">
        <v>17</v>
      </c>
      <c r="B24" s="7"/>
      <c r="C24" s="7"/>
      <c r="D24" s="7"/>
      <c r="E24" s="7"/>
      <c r="F24" s="6">
        <v>20000</v>
      </c>
      <c r="G24" s="6"/>
      <c r="H24" s="5"/>
      <c r="I24" s="5"/>
    </row>
    <row r="25" spans="1:9">
      <c r="A25" s="7" t="s">
        <v>18</v>
      </c>
      <c r="B25" s="7"/>
      <c r="C25" s="7"/>
      <c r="D25" s="7"/>
      <c r="E25" s="7"/>
      <c r="F25" s="6">
        <v>50000</v>
      </c>
      <c r="G25" s="6"/>
      <c r="H25" s="5"/>
      <c r="I25" s="5"/>
    </row>
    <row r="26" spans="1:9">
      <c r="A26" s="7" t="s">
        <v>19</v>
      </c>
      <c r="B26" s="7"/>
      <c r="C26" s="7"/>
      <c r="D26" s="7"/>
      <c r="E26" s="7"/>
      <c r="F26" s="6">
        <v>15000</v>
      </c>
      <c r="G26" s="6"/>
      <c r="H26" s="5"/>
      <c r="I26" s="5"/>
    </row>
    <row r="27" spans="1:9">
      <c r="A27" s="1" t="s">
        <v>20</v>
      </c>
      <c r="B27" s="1"/>
      <c r="C27" s="1"/>
      <c r="D27" s="1"/>
      <c r="E27" s="1"/>
      <c r="F27" s="6">
        <v>250000</v>
      </c>
      <c r="G27" s="6"/>
      <c r="H27" s="23"/>
      <c r="I27" s="23"/>
    </row>
    <row r="28" spans="1:9">
      <c r="A28" s="7" t="s">
        <v>21</v>
      </c>
      <c r="B28" s="7"/>
      <c r="C28" s="7"/>
      <c r="D28" s="7"/>
      <c r="E28" s="7"/>
      <c r="F28" s="6"/>
      <c r="G28" s="6"/>
      <c r="H28" s="9">
        <f>SUM(F11:G27)</f>
        <v>3632000</v>
      </c>
      <c r="I28" s="9"/>
    </row>
    <row r="29" spans="1:9">
      <c r="A29" s="24"/>
      <c r="B29" s="24"/>
      <c r="C29" s="24"/>
      <c r="D29" s="24"/>
      <c r="E29" s="24"/>
      <c r="F29" s="24"/>
      <c r="G29" s="24"/>
      <c r="H29" s="24"/>
      <c r="I29" s="24"/>
    </row>
    <row r="30" spans="1:9">
      <c r="A30" s="25" t="s">
        <v>22</v>
      </c>
      <c r="B30" s="25"/>
      <c r="C30" s="25"/>
      <c r="D30" s="25"/>
      <c r="E30" s="25"/>
      <c r="F30" s="26">
        <f>H6-H28</f>
        <v>1368000</v>
      </c>
      <c r="G30" s="26"/>
      <c r="H30" s="26"/>
      <c r="I30" s="26"/>
    </row>
    <row r="31" spans="1:9">
      <c r="A31" s="25"/>
      <c r="B31" s="25"/>
      <c r="C31" s="25"/>
      <c r="D31" s="25"/>
      <c r="E31" s="25"/>
      <c r="F31" s="26"/>
      <c r="G31" s="26"/>
      <c r="H31" s="26"/>
      <c r="I31" s="26"/>
    </row>
  </sheetData>
  <mergeCells count="68">
    <mergeCell ref="A28:E28"/>
    <mergeCell ref="F28:G28"/>
    <mergeCell ref="H28:I28"/>
    <mergeCell ref="A29:I29"/>
    <mergeCell ref="A30:E31"/>
    <mergeCell ref="F30:I31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2:E22"/>
    <mergeCell ref="F22:G22"/>
    <mergeCell ref="H22:I22"/>
    <mergeCell ref="A23:E23"/>
    <mergeCell ref="F23:G23"/>
    <mergeCell ref="H23:I23"/>
    <mergeCell ref="A20:E20"/>
    <mergeCell ref="F20:G20"/>
    <mergeCell ref="H20:I20"/>
    <mergeCell ref="A21:E21"/>
    <mergeCell ref="F21:G21"/>
    <mergeCell ref="H21:I21"/>
    <mergeCell ref="A18:E18"/>
    <mergeCell ref="F18:G18"/>
    <mergeCell ref="H18:I18"/>
    <mergeCell ref="A19:E19"/>
    <mergeCell ref="F19:G19"/>
    <mergeCell ref="H19:I19"/>
    <mergeCell ref="A16:E16"/>
    <mergeCell ref="F16:G16"/>
    <mergeCell ref="H16:I16"/>
    <mergeCell ref="A17:E17"/>
    <mergeCell ref="F17:G17"/>
    <mergeCell ref="H17:I17"/>
    <mergeCell ref="A14:E14"/>
    <mergeCell ref="F14:G14"/>
    <mergeCell ref="H14:I14"/>
    <mergeCell ref="A15:E15"/>
    <mergeCell ref="F15:G15"/>
    <mergeCell ref="H15:I15"/>
    <mergeCell ref="A12:E12"/>
    <mergeCell ref="F12:G12"/>
    <mergeCell ref="H12:I12"/>
    <mergeCell ref="A13:E13"/>
    <mergeCell ref="F13:G13"/>
    <mergeCell ref="H13:I13"/>
    <mergeCell ref="A7:I8"/>
    <mergeCell ref="A9:B9"/>
    <mergeCell ref="C9:I9"/>
    <mergeCell ref="A10:I10"/>
    <mergeCell ref="A11:E11"/>
    <mergeCell ref="F11:G11"/>
    <mergeCell ref="H11:I11"/>
    <mergeCell ref="B2:H2"/>
    <mergeCell ref="A4:B4"/>
    <mergeCell ref="C4:I4"/>
    <mergeCell ref="A5:I5"/>
    <mergeCell ref="A6:E6"/>
    <mergeCell ref="F6:G6"/>
    <mergeCell ref="H6:I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MK42"/>
  <sheetViews>
    <sheetView zoomScale="90" zoomScaleNormal="90" workbookViewId="0">
      <selection activeCell="F11" sqref="F11:G11"/>
    </sheetView>
  </sheetViews>
  <sheetFormatPr defaultRowHeight="15.75"/>
  <cols>
    <col min="1" max="1" width="15.140625" style="15" customWidth="1"/>
    <col min="2" max="4" width="9.140625" style="15" customWidth="1"/>
    <col min="5" max="5" width="21.5703125" style="15" customWidth="1"/>
    <col min="6" max="7" width="9.140625" style="16" customWidth="1"/>
    <col min="8" max="9" width="9.140625" style="17" customWidth="1"/>
    <col min="10" max="11" width="9.140625" style="15" customWidth="1"/>
    <col min="12" max="12" width="11" style="15" customWidth="1"/>
    <col min="13" max="1025" width="9.140625" style="15" customWidth="1"/>
  </cols>
  <sheetData>
    <row r="2" spans="1:9">
      <c r="A2" s="20"/>
      <c r="B2" s="27" t="s">
        <v>23</v>
      </c>
      <c r="C2" s="27"/>
      <c r="D2" s="27"/>
      <c r="E2" s="27"/>
      <c r="F2" s="27"/>
      <c r="G2" s="27"/>
      <c r="H2" s="27"/>
    </row>
    <row r="3" spans="1:9">
      <c r="A3" s="20"/>
      <c r="B3" s="27"/>
      <c r="C3" s="27"/>
      <c r="D3" s="27"/>
      <c r="E3" s="27"/>
      <c r="F3" s="27"/>
      <c r="G3" s="27"/>
      <c r="H3" s="27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>
      <c r="A5" s="14" t="s">
        <v>24</v>
      </c>
      <c r="B5" s="14"/>
      <c r="C5" s="12"/>
      <c r="D5" s="12"/>
      <c r="E5" s="12"/>
      <c r="F5" s="12"/>
      <c r="G5" s="12"/>
      <c r="H5" s="12"/>
      <c r="I5" s="12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11" t="s">
        <v>25</v>
      </c>
      <c r="B7" s="11"/>
      <c r="C7" s="11"/>
      <c r="D7" s="11"/>
      <c r="E7" s="11"/>
      <c r="F7" s="6"/>
      <c r="G7" s="6"/>
      <c r="H7" s="9">
        <v>28000000</v>
      </c>
      <c r="I7" s="9"/>
    </row>
    <row r="8" spans="1:9">
      <c r="A8" s="12"/>
      <c r="B8" s="12"/>
      <c r="C8" s="12"/>
      <c r="D8" s="12"/>
      <c r="E8" s="12"/>
      <c r="F8" s="12"/>
      <c r="G8" s="12"/>
      <c r="H8" s="12"/>
      <c r="I8" s="12"/>
    </row>
    <row r="9" spans="1:9">
      <c r="A9" s="14" t="s">
        <v>26</v>
      </c>
      <c r="B9" s="14"/>
      <c r="C9" s="12"/>
      <c r="D9" s="12"/>
      <c r="E9" s="12"/>
      <c r="F9" s="12"/>
      <c r="G9" s="12"/>
      <c r="H9" s="12"/>
      <c r="I9" s="12"/>
    </row>
    <row r="10" spans="1:9">
      <c r="A10" s="12"/>
      <c r="B10" s="12"/>
      <c r="C10" s="12"/>
      <c r="D10" s="12"/>
      <c r="E10" s="12"/>
      <c r="F10" s="12"/>
      <c r="G10" s="12"/>
      <c r="H10" s="12"/>
      <c r="I10" s="12"/>
    </row>
    <row r="11" spans="1:9">
      <c r="A11" s="7" t="s">
        <v>27</v>
      </c>
      <c r="B11" s="7"/>
      <c r="C11" s="7"/>
      <c r="D11" s="7"/>
      <c r="E11" s="7"/>
      <c r="F11" s="6">
        <v>7100000</v>
      </c>
      <c r="G11" s="6"/>
      <c r="H11" s="5"/>
      <c r="I11" s="5"/>
    </row>
    <row r="12" spans="1:9">
      <c r="A12" s="7" t="s">
        <v>28</v>
      </c>
      <c r="B12" s="7"/>
      <c r="C12" s="7"/>
      <c r="D12" s="7"/>
      <c r="E12" s="7"/>
      <c r="F12" s="6">
        <v>5100000</v>
      </c>
      <c r="G12" s="6"/>
      <c r="H12" s="5"/>
      <c r="I12" s="5"/>
    </row>
    <row r="13" spans="1:9">
      <c r="A13" s="28" t="s">
        <v>29</v>
      </c>
      <c r="B13" s="28"/>
      <c r="C13" s="28"/>
      <c r="D13" s="28"/>
      <c r="E13" s="28"/>
      <c r="F13" s="29">
        <v>80000</v>
      </c>
      <c r="G13" s="29"/>
      <c r="H13" s="29"/>
      <c r="I13" s="29"/>
    </row>
    <row r="14" spans="1:9">
      <c r="A14" s="7" t="s">
        <v>6</v>
      </c>
      <c r="B14" s="7"/>
      <c r="C14" s="7"/>
      <c r="D14" s="7"/>
      <c r="E14" s="7"/>
      <c r="F14" s="6">
        <v>560000</v>
      </c>
      <c r="G14" s="6"/>
      <c r="H14" s="5"/>
      <c r="I14" s="5"/>
    </row>
    <row r="15" spans="1:9">
      <c r="A15" s="7" t="s">
        <v>7</v>
      </c>
      <c r="B15" s="7"/>
      <c r="C15" s="7"/>
      <c r="D15" s="7"/>
      <c r="E15" s="7"/>
      <c r="F15" s="6">
        <v>1300000</v>
      </c>
      <c r="G15" s="6"/>
      <c r="H15" s="5"/>
      <c r="I15" s="5"/>
    </row>
    <row r="16" spans="1:9">
      <c r="A16" s="7" t="s">
        <v>30</v>
      </c>
      <c r="B16" s="7"/>
      <c r="C16" s="7"/>
      <c r="D16" s="7"/>
      <c r="E16" s="7"/>
      <c r="F16" s="6">
        <v>800000</v>
      </c>
      <c r="G16" s="6"/>
      <c r="H16" s="5"/>
      <c r="I16" s="5"/>
    </row>
    <row r="17" spans="1:12">
      <c r="A17" s="7" t="s">
        <v>31</v>
      </c>
      <c r="B17" s="7"/>
      <c r="C17" s="7"/>
      <c r="D17" s="7"/>
      <c r="E17" s="7"/>
      <c r="F17" s="6">
        <v>25000</v>
      </c>
      <c r="G17" s="6"/>
      <c r="H17" s="5"/>
      <c r="I17" s="5"/>
    </row>
    <row r="18" spans="1:12">
      <c r="A18" s="7" t="s">
        <v>12</v>
      </c>
      <c r="B18" s="7"/>
      <c r="C18" s="7"/>
      <c r="D18" s="7"/>
      <c r="E18" s="7"/>
      <c r="F18" s="6">
        <v>400000</v>
      </c>
      <c r="G18" s="6"/>
      <c r="H18" s="5"/>
      <c r="I18" s="5"/>
    </row>
    <row r="19" spans="1:12">
      <c r="A19" s="7" t="s">
        <v>32</v>
      </c>
      <c r="B19" s="7"/>
      <c r="C19" s="7"/>
      <c r="D19" s="7"/>
      <c r="E19" s="7"/>
      <c r="F19" s="6">
        <v>60000</v>
      </c>
      <c r="G19" s="6"/>
      <c r="H19" s="5"/>
      <c r="I19" s="5"/>
    </row>
    <row r="20" spans="1:12">
      <c r="A20" s="1" t="s">
        <v>15</v>
      </c>
      <c r="B20" s="1"/>
      <c r="C20" s="1"/>
      <c r="D20" s="1"/>
      <c r="E20" s="1"/>
      <c r="F20" s="6">
        <v>70000</v>
      </c>
      <c r="G20" s="6"/>
      <c r="H20" s="6"/>
      <c r="I20" s="6"/>
    </row>
    <row r="21" spans="1:12">
      <c r="A21" s="7" t="s">
        <v>16</v>
      </c>
      <c r="B21" s="7"/>
      <c r="C21" s="7"/>
      <c r="D21" s="7"/>
      <c r="E21" s="7"/>
      <c r="F21" s="6">
        <v>70000</v>
      </c>
      <c r="G21" s="6"/>
      <c r="H21" s="5"/>
      <c r="I21" s="5"/>
    </row>
    <row r="22" spans="1:12">
      <c r="A22" s="7" t="s">
        <v>13</v>
      </c>
      <c r="B22" s="7"/>
      <c r="C22" s="7"/>
      <c r="D22" s="7"/>
      <c r="E22" s="7"/>
      <c r="F22" s="6">
        <v>1000000</v>
      </c>
      <c r="G22" s="6"/>
      <c r="H22" s="5"/>
      <c r="I22" s="5"/>
    </row>
    <row r="23" spans="1:12">
      <c r="A23" s="7" t="s">
        <v>33</v>
      </c>
      <c r="B23" s="7"/>
      <c r="C23" s="7"/>
      <c r="D23" s="7"/>
      <c r="E23" s="7"/>
      <c r="F23" s="6">
        <v>50000</v>
      </c>
      <c r="G23" s="6"/>
      <c r="H23" s="5"/>
      <c r="I23" s="5"/>
    </row>
    <row r="24" spans="1:12">
      <c r="A24" s="7" t="s">
        <v>34</v>
      </c>
      <c r="B24" s="7"/>
      <c r="C24" s="7"/>
      <c r="D24" s="7"/>
      <c r="E24" s="7"/>
      <c r="F24" s="6">
        <v>80000</v>
      </c>
      <c r="G24" s="6"/>
      <c r="H24" s="5"/>
      <c r="I24" s="5"/>
      <c r="L24" s="17"/>
    </row>
    <row r="25" spans="1:12">
      <c r="A25" s="7" t="s">
        <v>35</v>
      </c>
      <c r="B25" s="7"/>
      <c r="C25" s="7"/>
      <c r="D25" s="7"/>
      <c r="E25" s="7"/>
      <c r="F25" s="6">
        <v>50000</v>
      </c>
      <c r="G25" s="6"/>
      <c r="H25" s="5"/>
      <c r="I25" s="5"/>
    </row>
    <row r="26" spans="1:12">
      <c r="A26" s="1" t="s">
        <v>36</v>
      </c>
      <c r="B26" s="1"/>
      <c r="C26" s="1"/>
      <c r="D26" s="1"/>
      <c r="E26" s="1"/>
      <c r="F26" s="6">
        <v>700000</v>
      </c>
      <c r="G26" s="6"/>
      <c r="H26" s="23"/>
      <c r="I26" s="23"/>
    </row>
    <row r="27" spans="1:12">
      <c r="A27" s="7" t="s">
        <v>37</v>
      </c>
      <c r="B27" s="7"/>
      <c r="C27" s="7"/>
      <c r="D27" s="7"/>
      <c r="E27" s="7"/>
      <c r="F27" s="6">
        <v>800000</v>
      </c>
      <c r="G27" s="6"/>
      <c r="H27" s="5"/>
      <c r="I27" s="5"/>
    </row>
    <row r="28" spans="1:12">
      <c r="A28" s="7" t="s">
        <v>38</v>
      </c>
      <c r="B28" s="7"/>
      <c r="C28" s="7"/>
      <c r="D28" s="7"/>
      <c r="E28" s="7"/>
      <c r="F28" s="6">
        <v>60000</v>
      </c>
      <c r="G28" s="6"/>
      <c r="H28" s="5"/>
      <c r="I28" s="5"/>
    </row>
    <row r="29" spans="1:12">
      <c r="A29" s="7" t="s">
        <v>39</v>
      </c>
      <c r="B29" s="7"/>
      <c r="C29" s="7"/>
      <c r="D29" s="7"/>
      <c r="E29" s="7"/>
      <c r="F29" s="6">
        <v>250000</v>
      </c>
      <c r="G29" s="6"/>
      <c r="H29" s="5"/>
      <c r="I29" s="5"/>
    </row>
    <row r="30" spans="1:12">
      <c r="A30" s="7" t="s">
        <v>40</v>
      </c>
      <c r="B30" s="7"/>
      <c r="C30" s="7"/>
      <c r="D30" s="7"/>
      <c r="E30" s="7"/>
      <c r="F30" s="30">
        <v>130000</v>
      </c>
      <c r="G30" s="30"/>
      <c r="H30" s="5"/>
      <c r="I30" s="5"/>
    </row>
    <row r="31" spans="1:12">
      <c r="A31" s="7" t="s">
        <v>41</v>
      </c>
      <c r="B31" s="7"/>
      <c r="C31" s="7"/>
      <c r="D31" s="7"/>
      <c r="E31" s="7"/>
      <c r="F31" s="30">
        <v>540000</v>
      </c>
      <c r="G31" s="30"/>
      <c r="H31" s="5"/>
      <c r="I31" s="5"/>
    </row>
    <row r="32" spans="1:12">
      <c r="A32" s="7" t="s">
        <v>42</v>
      </c>
      <c r="B32" s="7"/>
      <c r="C32" s="7"/>
      <c r="D32" s="7"/>
      <c r="E32" s="7"/>
      <c r="F32" s="6">
        <v>120000</v>
      </c>
      <c r="G32" s="6"/>
      <c r="H32" s="5"/>
      <c r="I32" s="5"/>
    </row>
    <row r="33" spans="1:9">
      <c r="A33" s="1" t="s">
        <v>43</v>
      </c>
      <c r="B33" s="1"/>
      <c r="C33" s="1"/>
      <c r="D33" s="1"/>
      <c r="E33" s="1"/>
      <c r="F33" s="6">
        <v>480000</v>
      </c>
      <c r="G33" s="6"/>
      <c r="H33" s="23"/>
      <c r="I33" s="23"/>
    </row>
    <row r="34" spans="1:9">
      <c r="A34" s="1" t="s">
        <v>44</v>
      </c>
      <c r="B34" s="1"/>
      <c r="C34" s="1"/>
      <c r="D34" s="1"/>
      <c r="E34" s="1"/>
      <c r="F34" s="6">
        <v>90000</v>
      </c>
      <c r="G34" s="6"/>
      <c r="H34" s="23"/>
      <c r="I34" s="23"/>
    </row>
    <row r="35" spans="1:9">
      <c r="A35" s="4" t="s">
        <v>45</v>
      </c>
      <c r="B35" s="4"/>
      <c r="C35" s="4"/>
      <c r="D35" s="4"/>
      <c r="E35" s="4"/>
      <c r="F35" s="3">
        <v>50000</v>
      </c>
      <c r="G35" s="3"/>
      <c r="H35" s="2"/>
      <c r="I35" s="2"/>
    </row>
    <row r="36" spans="1:9">
      <c r="A36" s="7" t="s">
        <v>21</v>
      </c>
      <c r="B36" s="7"/>
      <c r="C36" s="7"/>
      <c r="D36" s="7"/>
      <c r="E36" s="7"/>
      <c r="F36" s="31"/>
      <c r="G36" s="31"/>
      <c r="H36" s="31">
        <f>SUM(F11:G35)</f>
        <v>19965000</v>
      </c>
      <c r="I36" s="31"/>
    </row>
    <row r="37" spans="1:9">
      <c r="A37" s="12"/>
      <c r="B37" s="12"/>
      <c r="C37" s="12"/>
      <c r="D37" s="12"/>
      <c r="E37" s="12"/>
      <c r="F37" s="12"/>
      <c r="G37" s="12"/>
      <c r="H37" s="12"/>
      <c r="I37" s="12"/>
    </row>
    <row r="38" spans="1:9">
      <c r="A38" s="25" t="s">
        <v>22</v>
      </c>
      <c r="B38" s="25"/>
      <c r="C38" s="25"/>
      <c r="D38" s="25"/>
      <c r="E38" s="25"/>
      <c r="F38" s="26">
        <f>H7-H36</f>
        <v>8035000</v>
      </c>
      <c r="G38" s="26"/>
      <c r="H38" s="26"/>
      <c r="I38" s="26"/>
    </row>
    <row r="39" spans="1:9">
      <c r="A39" s="25"/>
      <c r="B39" s="25"/>
      <c r="C39" s="25"/>
      <c r="D39" s="25"/>
      <c r="E39" s="25"/>
      <c r="F39" s="26"/>
      <c r="G39" s="26"/>
      <c r="H39" s="26"/>
      <c r="I39" s="26"/>
    </row>
    <row r="41" spans="1:9">
      <c r="A41" s="21"/>
      <c r="B41" s="21"/>
    </row>
    <row r="42" spans="1:9">
      <c r="A42" s="22"/>
      <c r="B42" s="22"/>
    </row>
  </sheetData>
  <mergeCells count="93">
    <mergeCell ref="A37:I37"/>
    <mergeCell ref="A38:E39"/>
    <mergeCell ref="F38:I39"/>
    <mergeCell ref="A35:E35"/>
    <mergeCell ref="F35:G35"/>
    <mergeCell ref="H35:I35"/>
    <mergeCell ref="A36:E36"/>
    <mergeCell ref="F36:G36"/>
    <mergeCell ref="H36:I36"/>
    <mergeCell ref="A33:E33"/>
    <mergeCell ref="F33:G33"/>
    <mergeCell ref="H33:I33"/>
    <mergeCell ref="A34:E34"/>
    <mergeCell ref="F34:G34"/>
    <mergeCell ref="H34:I34"/>
    <mergeCell ref="A31:E31"/>
    <mergeCell ref="F31:G31"/>
    <mergeCell ref="H31:I31"/>
    <mergeCell ref="A32:E32"/>
    <mergeCell ref="F32:G32"/>
    <mergeCell ref="H32:I32"/>
    <mergeCell ref="A29:E29"/>
    <mergeCell ref="F29:G29"/>
    <mergeCell ref="H29:I29"/>
    <mergeCell ref="A30:E30"/>
    <mergeCell ref="F30:G30"/>
    <mergeCell ref="H30:I30"/>
    <mergeCell ref="A27:E27"/>
    <mergeCell ref="F27:G27"/>
    <mergeCell ref="H27:I27"/>
    <mergeCell ref="A28:E28"/>
    <mergeCell ref="F28:G28"/>
    <mergeCell ref="H28:I28"/>
    <mergeCell ref="A25:E25"/>
    <mergeCell ref="F25:G25"/>
    <mergeCell ref="H25:I25"/>
    <mergeCell ref="A26:E26"/>
    <mergeCell ref="F26:G26"/>
    <mergeCell ref="H26:I26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E15"/>
    <mergeCell ref="F15:G15"/>
    <mergeCell ref="H15:I15"/>
    <mergeCell ref="A16:E16"/>
    <mergeCell ref="F16:G16"/>
    <mergeCell ref="H16:I16"/>
    <mergeCell ref="A13:E13"/>
    <mergeCell ref="F13:G13"/>
    <mergeCell ref="H13:I13"/>
    <mergeCell ref="A14:E14"/>
    <mergeCell ref="F14:G14"/>
    <mergeCell ref="H14:I14"/>
    <mergeCell ref="A10:I10"/>
    <mergeCell ref="A11:E11"/>
    <mergeCell ref="F11:G11"/>
    <mergeCell ref="H11:I11"/>
    <mergeCell ref="A12:E12"/>
    <mergeCell ref="F12:G12"/>
    <mergeCell ref="H12:I12"/>
    <mergeCell ref="A7:E7"/>
    <mergeCell ref="F7:G7"/>
    <mergeCell ref="H7:I7"/>
    <mergeCell ref="A8:I8"/>
    <mergeCell ref="A9:B9"/>
    <mergeCell ref="C9:I9"/>
    <mergeCell ref="B2:H3"/>
    <mergeCell ref="A4:I4"/>
    <mergeCell ref="A5:B5"/>
    <mergeCell ref="C5:I5"/>
    <mergeCell ref="A6:I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MK45"/>
  <sheetViews>
    <sheetView zoomScale="90" zoomScaleNormal="90" workbookViewId="0">
      <selection activeCell="B2" sqref="B2:H3"/>
    </sheetView>
  </sheetViews>
  <sheetFormatPr defaultRowHeight="15.75"/>
  <cols>
    <col min="1" max="4" width="9.140625" style="15" customWidth="1"/>
    <col min="5" max="5" width="50.85546875" style="15" customWidth="1"/>
    <col min="6" max="9" width="9.140625" style="17" customWidth="1"/>
    <col min="10" max="1025" width="9.140625" style="15" customWidth="1"/>
  </cols>
  <sheetData>
    <row r="2" spans="1:9">
      <c r="B2" s="27" t="s">
        <v>46</v>
      </c>
      <c r="C2" s="27"/>
      <c r="D2" s="27"/>
      <c r="E2" s="27"/>
      <c r="F2" s="27"/>
      <c r="G2" s="27"/>
      <c r="H2" s="27"/>
    </row>
    <row r="3" spans="1:9">
      <c r="B3" s="27"/>
      <c r="C3" s="27"/>
      <c r="D3" s="27"/>
      <c r="E3" s="27"/>
      <c r="F3" s="27"/>
      <c r="G3" s="27"/>
      <c r="H3" s="27"/>
    </row>
    <row r="4" spans="1:9">
      <c r="A4" s="8"/>
      <c r="B4" s="8"/>
      <c r="C4" s="8"/>
      <c r="D4" s="8"/>
      <c r="E4" s="8"/>
      <c r="F4" s="8"/>
      <c r="G4" s="8"/>
      <c r="H4" s="8"/>
      <c r="I4" s="8"/>
    </row>
    <row r="5" spans="1:9">
      <c r="A5" s="14" t="s">
        <v>24</v>
      </c>
      <c r="B5" s="14"/>
      <c r="C5" s="12"/>
      <c r="D5" s="12"/>
      <c r="E5" s="12"/>
      <c r="F5" s="12"/>
      <c r="G5" s="12"/>
      <c r="H5" s="12"/>
      <c r="I5" s="12"/>
    </row>
    <row r="6" spans="1:9">
      <c r="A6" s="32" t="s">
        <v>47</v>
      </c>
      <c r="B6" s="32"/>
      <c r="C6" s="32"/>
      <c r="D6" s="32"/>
      <c r="E6" s="32"/>
      <c r="F6" s="5">
        <v>380000</v>
      </c>
      <c r="G6" s="5"/>
      <c r="H6" s="5"/>
      <c r="I6" s="5"/>
    </row>
    <row r="7" spans="1:9">
      <c r="A7" s="7" t="s">
        <v>48</v>
      </c>
      <c r="B7" s="7"/>
      <c r="C7" s="7"/>
      <c r="D7" s="7"/>
      <c r="E7" s="7"/>
      <c r="F7" s="5">
        <v>1700000</v>
      </c>
      <c r="G7" s="5"/>
      <c r="H7" s="5"/>
      <c r="I7" s="5"/>
    </row>
    <row r="8" spans="1:9">
      <c r="A8" s="7" t="s">
        <v>49</v>
      </c>
      <c r="B8" s="7"/>
      <c r="C8" s="7"/>
      <c r="D8" s="7"/>
      <c r="E8" s="7"/>
      <c r="F8" s="5">
        <v>2850000</v>
      </c>
      <c r="G8" s="5"/>
      <c r="H8" s="5"/>
      <c r="I8" s="5"/>
    </row>
    <row r="9" spans="1:9">
      <c r="A9" s="7" t="s">
        <v>50</v>
      </c>
      <c r="B9" s="7"/>
      <c r="C9" s="7"/>
      <c r="D9" s="7"/>
      <c r="E9" s="7"/>
      <c r="F9" s="5">
        <v>1600000</v>
      </c>
      <c r="G9" s="5"/>
      <c r="H9" s="5"/>
      <c r="I9" s="5"/>
    </row>
    <row r="10" spans="1:9">
      <c r="A10" s="7" t="s">
        <v>21</v>
      </c>
      <c r="B10" s="7"/>
      <c r="C10" s="7"/>
      <c r="D10" s="7"/>
      <c r="E10" s="7"/>
      <c r="F10" s="5"/>
      <c r="G10" s="5"/>
      <c r="H10" s="9">
        <f>SUM(F6:F9)</f>
        <v>6530000</v>
      </c>
      <c r="I10" s="9"/>
    </row>
    <row r="11" spans="1:9">
      <c r="A11" s="33"/>
      <c r="B11" s="33"/>
      <c r="C11" s="33"/>
      <c r="D11" s="33"/>
      <c r="E11" s="33"/>
      <c r="F11" s="33"/>
      <c r="G11" s="33"/>
      <c r="H11" s="33"/>
      <c r="I11" s="33"/>
    </row>
    <row r="12" spans="1:9">
      <c r="A12" s="33"/>
      <c r="B12" s="33"/>
      <c r="C12" s="33"/>
      <c r="D12" s="33"/>
      <c r="E12" s="33"/>
      <c r="F12" s="33"/>
      <c r="G12" s="33"/>
      <c r="H12" s="33"/>
      <c r="I12" s="33"/>
    </row>
    <row r="13" spans="1:9">
      <c r="A13" s="27" t="s">
        <v>26</v>
      </c>
      <c r="B13" s="27"/>
      <c r="C13" s="34"/>
      <c r="D13" s="34"/>
      <c r="E13" s="34"/>
      <c r="F13" s="34"/>
      <c r="G13" s="34"/>
      <c r="H13" s="34"/>
      <c r="I13" s="34"/>
    </row>
    <row r="14" spans="1:9">
      <c r="A14" s="32" t="s">
        <v>51</v>
      </c>
      <c r="B14" s="32"/>
      <c r="C14" s="32"/>
      <c r="D14" s="32"/>
      <c r="E14" s="32"/>
      <c r="F14" s="5">
        <v>45400000</v>
      </c>
      <c r="G14" s="5"/>
      <c r="H14" s="5"/>
      <c r="I14" s="5"/>
    </row>
    <row r="15" spans="1:9">
      <c r="A15" s="32" t="s">
        <v>52</v>
      </c>
      <c r="B15" s="32"/>
      <c r="C15" s="32"/>
      <c r="D15" s="32"/>
      <c r="E15" s="32"/>
      <c r="F15" s="5">
        <v>3000000</v>
      </c>
      <c r="G15" s="5"/>
      <c r="H15" s="5"/>
      <c r="I15" s="5"/>
    </row>
    <row r="16" spans="1:9">
      <c r="A16" s="32" t="s">
        <v>53</v>
      </c>
      <c r="B16" s="32"/>
      <c r="C16" s="32"/>
      <c r="D16" s="32"/>
      <c r="E16" s="32"/>
      <c r="F16" s="5">
        <v>4000000</v>
      </c>
      <c r="G16" s="5"/>
      <c r="H16" s="5"/>
      <c r="I16" s="5"/>
    </row>
    <row r="17" spans="1:9">
      <c r="A17" s="7" t="s">
        <v>54</v>
      </c>
      <c r="B17" s="7"/>
      <c r="C17" s="7"/>
      <c r="D17" s="7"/>
      <c r="E17" s="7"/>
      <c r="F17" s="5">
        <v>130000</v>
      </c>
      <c r="G17" s="5"/>
      <c r="H17" s="5"/>
      <c r="I17" s="5"/>
    </row>
    <row r="18" spans="1:9">
      <c r="A18" s="7" t="s">
        <v>55</v>
      </c>
      <c r="B18" s="7"/>
      <c r="C18" s="7"/>
      <c r="D18" s="7"/>
      <c r="E18" s="7"/>
      <c r="F18" s="5">
        <v>4322500</v>
      </c>
      <c r="G18" s="5"/>
      <c r="H18" s="5"/>
      <c r="I18" s="5"/>
    </row>
    <row r="19" spans="1:9">
      <c r="A19" s="7" t="s">
        <v>56</v>
      </c>
      <c r="B19" s="7"/>
      <c r="C19" s="7"/>
      <c r="D19" s="7"/>
      <c r="E19" s="7"/>
      <c r="F19" s="5">
        <v>450000</v>
      </c>
      <c r="G19" s="5"/>
      <c r="H19" s="5"/>
      <c r="I19" s="5"/>
    </row>
    <row r="20" spans="1:9">
      <c r="A20" s="7" t="s">
        <v>57</v>
      </c>
      <c r="B20" s="7"/>
      <c r="C20" s="7"/>
      <c r="D20" s="7"/>
      <c r="E20" s="7"/>
      <c r="F20" s="5">
        <v>700000</v>
      </c>
      <c r="G20" s="5"/>
      <c r="H20" s="5"/>
      <c r="I20" s="5"/>
    </row>
    <row r="21" spans="1:9">
      <c r="A21" s="7" t="s">
        <v>58</v>
      </c>
      <c r="B21" s="7"/>
      <c r="C21" s="7"/>
      <c r="D21" s="7"/>
      <c r="E21" s="7"/>
      <c r="F21" s="5">
        <v>400000</v>
      </c>
      <c r="G21" s="5"/>
      <c r="H21" s="5"/>
      <c r="I21" s="5"/>
    </row>
    <row r="22" spans="1:9">
      <c r="A22" s="7" t="s">
        <v>59</v>
      </c>
      <c r="B22" s="7"/>
      <c r="C22" s="7"/>
      <c r="D22" s="7"/>
      <c r="E22" s="7"/>
      <c r="F22" s="5">
        <v>200000</v>
      </c>
      <c r="G22" s="5"/>
      <c r="H22" s="5"/>
      <c r="I22" s="5"/>
    </row>
    <row r="23" spans="1:9">
      <c r="A23" s="7" t="s">
        <v>31</v>
      </c>
      <c r="B23" s="7"/>
      <c r="C23" s="7"/>
      <c r="D23" s="7"/>
      <c r="E23" s="7"/>
      <c r="F23" s="5">
        <v>520000</v>
      </c>
      <c r="G23" s="5"/>
      <c r="H23" s="5"/>
      <c r="I23" s="5"/>
    </row>
    <row r="24" spans="1:9">
      <c r="A24" s="7" t="s">
        <v>60</v>
      </c>
      <c r="B24" s="7"/>
      <c r="C24" s="7"/>
      <c r="D24" s="7"/>
      <c r="E24" s="7"/>
      <c r="F24" s="5">
        <v>700000</v>
      </c>
      <c r="G24" s="5"/>
      <c r="H24" s="5"/>
      <c r="I24" s="5"/>
    </row>
    <row r="25" spans="1:9">
      <c r="A25" s="4" t="s">
        <v>61</v>
      </c>
      <c r="B25" s="4"/>
      <c r="C25" s="4"/>
      <c r="D25" s="4"/>
      <c r="E25" s="4"/>
      <c r="F25" s="3">
        <v>200000</v>
      </c>
      <c r="G25" s="3"/>
      <c r="H25" s="2"/>
      <c r="I25" s="2"/>
    </row>
    <row r="26" spans="1:9">
      <c r="A26" s="7" t="s">
        <v>62</v>
      </c>
      <c r="B26" s="7"/>
      <c r="C26" s="7"/>
      <c r="D26" s="7"/>
      <c r="E26" s="7"/>
      <c r="F26" s="5">
        <v>200000</v>
      </c>
      <c r="G26" s="5"/>
      <c r="H26" s="5"/>
      <c r="I26" s="5"/>
    </row>
    <row r="27" spans="1:9">
      <c r="A27" s="7" t="s">
        <v>63</v>
      </c>
      <c r="B27" s="7"/>
      <c r="C27" s="7"/>
      <c r="D27" s="7"/>
      <c r="E27" s="7"/>
      <c r="F27" s="5">
        <v>100000</v>
      </c>
      <c r="G27" s="5"/>
      <c r="H27" s="5"/>
      <c r="I27" s="5"/>
    </row>
    <row r="28" spans="1:9">
      <c r="A28" s="7" t="s">
        <v>64</v>
      </c>
      <c r="B28" s="7"/>
      <c r="C28" s="7"/>
      <c r="D28" s="7"/>
      <c r="E28" s="7"/>
      <c r="F28" s="5">
        <v>150000</v>
      </c>
      <c r="G28" s="5"/>
      <c r="H28" s="5"/>
      <c r="I28" s="5"/>
    </row>
    <row r="29" spans="1:9">
      <c r="A29" s="7" t="s">
        <v>65</v>
      </c>
      <c r="B29" s="7"/>
      <c r="C29" s="7"/>
      <c r="D29" s="7"/>
      <c r="E29" s="7"/>
      <c r="F29" s="5">
        <v>1100000</v>
      </c>
      <c r="G29" s="5"/>
      <c r="H29" s="5"/>
      <c r="I29" s="5"/>
    </row>
    <row r="30" spans="1:9">
      <c r="A30" s="4" t="s">
        <v>66</v>
      </c>
      <c r="B30" s="4"/>
      <c r="C30" s="4"/>
      <c r="D30" s="4"/>
      <c r="E30" s="4"/>
      <c r="F30" s="3">
        <v>240000</v>
      </c>
      <c r="G30" s="3"/>
      <c r="H30" s="2"/>
      <c r="I30" s="2"/>
    </row>
    <row r="31" spans="1:9">
      <c r="A31" s="7" t="s">
        <v>67</v>
      </c>
      <c r="B31" s="7"/>
      <c r="C31" s="7"/>
      <c r="D31" s="7"/>
      <c r="E31" s="7"/>
      <c r="F31" s="5">
        <v>600000</v>
      </c>
      <c r="G31" s="5"/>
      <c r="H31" s="5"/>
      <c r="I31" s="5"/>
    </row>
    <row r="32" spans="1:9">
      <c r="A32" s="7" t="s">
        <v>68</v>
      </c>
      <c r="B32" s="7"/>
      <c r="C32" s="7"/>
      <c r="D32" s="7"/>
      <c r="E32" s="7"/>
      <c r="F32" s="5">
        <v>300000</v>
      </c>
      <c r="G32" s="5"/>
      <c r="H32" s="5"/>
      <c r="I32" s="5"/>
    </row>
    <row r="33" spans="1:9">
      <c r="A33" s="7" t="s">
        <v>69</v>
      </c>
      <c r="B33" s="7"/>
      <c r="C33" s="7"/>
      <c r="D33" s="7"/>
      <c r="E33" s="7"/>
      <c r="F33" s="5">
        <v>220000</v>
      </c>
      <c r="G33" s="5"/>
      <c r="H33" s="5"/>
      <c r="I33" s="5"/>
    </row>
    <row r="34" spans="1:9">
      <c r="A34" s="7" t="s">
        <v>70</v>
      </c>
      <c r="B34" s="7"/>
      <c r="C34" s="7"/>
      <c r="D34" s="7"/>
      <c r="E34" s="7"/>
      <c r="F34" s="5">
        <v>4200000</v>
      </c>
      <c r="G34" s="5"/>
      <c r="H34" s="5"/>
      <c r="I34" s="5"/>
    </row>
    <row r="35" spans="1:9">
      <c r="A35" s="7" t="s">
        <v>71</v>
      </c>
      <c r="B35" s="7"/>
      <c r="C35" s="7"/>
      <c r="D35" s="7"/>
      <c r="E35" s="7"/>
      <c r="F35" s="5">
        <v>4000000</v>
      </c>
      <c r="G35" s="5"/>
      <c r="H35" s="5"/>
      <c r="I35" s="5"/>
    </row>
    <row r="36" spans="1:9">
      <c r="A36" s="7" t="s">
        <v>72</v>
      </c>
      <c r="B36" s="7"/>
      <c r="C36" s="7"/>
      <c r="D36" s="7"/>
      <c r="E36" s="7"/>
      <c r="F36" s="5">
        <v>580000</v>
      </c>
      <c r="G36" s="5"/>
      <c r="H36" s="5"/>
      <c r="I36" s="5"/>
    </row>
    <row r="37" spans="1:9">
      <c r="A37" s="7" t="s">
        <v>73</v>
      </c>
      <c r="B37" s="7"/>
      <c r="C37" s="7"/>
      <c r="D37" s="7"/>
      <c r="E37" s="7"/>
      <c r="F37" s="5">
        <v>500000</v>
      </c>
      <c r="G37" s="5"/>
      <c r="H37" s="5"/>
      <c r="I37" s="5"/>
    </row>
    <row r="38" spans="1:9">
      <c r="A38" s="7" t="s">
        <v>74</v>
      </c>
      <c r="B38" s="7"/>
      <c r="C38" s="7"/>
      <c r="D38" s="7"/>
      <c r="E38" s="7"/>
      <c r="F38" s="5">
        <v>2200000</v>
      </c>
      <c r="G38" s="5"/>
      <c r="H38" s="5"/>
      <c r="I38" s="5"/>
    </row>
    <row r="39" spans="1:9">
      <c r="A39" s="7" t="s">
        <v>75</v>
      </c>
      <c r="B39" s="7"/>
      <c r="C39" s="7"/>
      <c r="D39" s="7"/>
      <c r="E39" s="7"/>
      <c r="F39" s="5">
        <v>500000</v>
      </c>
      <c r="G39" s="5"/>
      <c r="H39" s="5"/>
      <c r="I39" s="5"/>
    </row>
    <row r="40" spans="1:9">
      <c r="A40" s="7" t="s">
        <v>76</v>
      </c>
      <c r="B40" s="7"/>
      <c r="C40" s="7"/>
      <c r="D40" s="7"/>
      <c r="E40" s="7"/>
      <c r="F40" s="5">
        <v>500000</v>
      </c>
      <c r="G40" s="5"/>
      <c r="H40" s="5"/>
      <c r="I40" s="5"/>
    </row>
    <row r="41" spans="1:9">
      <c r="A41" s="7" t="s">
        <v>77</v>
      </c>
      <c r="B41" s="7"/>
      <c r="C41" s="7"/>
      <c r="D41" s="7"/>
      <c r="E41" s="7"/>
      <c r="F41" s="5">
        <v>1600000</v>
      </c>
      <c r="G41" s="5"/>
      <c r="H41" s="5"/>
      <c r="I41" s="5"/>
    </row>
    <row r="42" spans="1:9">
      <c r="A42" s="7" t="s">
        <v>21</v>
      </c>
      <c r="B42" s="7"/>
      <c r="C42" s="7"/>
      <c r="D42" s="7"/>
      <c r="E42" s="7"/>
      <c r="F42" s="5"/>
      <c r="G42" s="5"/>
      <c r="H42" s="9">
        <f>SUM(F14:G41)</f>
        <v>77012500</v>
      </c>
      <c r="I42" s="9"/>
    </row>
    <row r="43" spans="1:9">
      <c r="A43" s="35"/>
      <c r="B43" s="35"/>
      <c r="C43" s="35"/>
      <c r="D43" s="35"/>
      <c r="E43" s="35"/>
      <c r="F43" s="35"/>
      <c r="G43" s="35"/>
      <c r="H43" s="35"/>
      <c r="I43" s="35"/>
    </row>
    <row r="44" spans="1:9">
      <c r="A44" s="25" t="s">
        <v>78</v>
      </c>
      <c r="B44" s="25"/>
      <c r="C44" s="25"/>
      <c r="D44" s="25"/>
      <c r="E44" s="25"/>
      <c r="F44" s="36">
        <f>H10-H42</f>
        <v>-70482500</v>
      </c>
      <c r="G44" s="36"/>
      <c r="H44" s="36"/>
      <c r="I44" s="36"/>
    </row>
    <row r="45" spans="1:9">
      <c r="A45" s="25"/>
      <c r="B45" s="25"/>
      <c r="C45" s="25"/>
      <c r="D45" s="25"/>
      <c r="E45" s="25"/>
      <c r="F45" s="36"/>
      <c r="G45" s="36"/>
      <c r="H45" s="36"/>
      <c r="I45" s="36"/>
    </row>
  </sheetData>
  <mergeCells count="112">
    <mergeCell ref="A43:I43"/>
    <mergeCell ref="A44:E45"/>
    <mergeCell ref="F44:I45"/>
    <mergeCell ref="A40:E40"/>
    <mergeCell ref="F40:G40"/>
    <mergeCell ref="H40:I40"/>
    <mergeCell ref="A41:E41"/>
    <mergeCell ref="F41:G41"/>
    <mergeCell ref="H41:I41"/>
    <mergeCell ref="A42:E42"/>
    <mergeCell ref="F42:G42"/>
    <mergeCell ref="H42:I42"/>
    <mergeCell ref="A37:E37"/>
    <mergeCell ref="F37:G37"/>
    <mergeCell ref="H37:I37"/>
    <mergeCell ref="A38:E38"/>
    <mergeCell ref="F38:G38"/>
    <mergeCell ref="H38:I38"/>
    <mergeCell ref="A39:E39"/>
    <mergeCell ref="F39:G39"/>
    <mergeCell ref="H39:I39"/>
    <mergeCell ref="A34:E34"/>
    <mergeCell ref="F34:G34"/>
    <mergeCell ref="H34:I34"/>
    <mergeCell ref="A35:E35"/>
    <mergeCell ref="F35:G35"/>
    <mergeCell ref="H35:I35"/>
    <mergeCell ref="A36:E36"/>
    <mergeCell ref="F36:G36"/>
    <mergeCell ref="H36:I36"/>
    <mergeCell ref="A31:E31"/>
    <mergeCell ref="F31:G31"/>
    <mergeCell ref="H31:I31"/>
    <mergeCell ref="A32:E32"/>
    <mergeCell ref="F32:G32"/>
    <mergeCell ref="H32:I32"/>
    <mergeCell ref="A33:E33"/>
    <mergeCell ref="F33:G33"/>
    <mergeCell ref="H33:I33"/>
    <mergeCell ref="A28:E28"/>
    <mergeCell ref="F28:G28"/>
    <mergeCell ref="H28:I28"/>
    <mergeCell ref="A29:E29"/>
    <mergeCell ref="F29:G29"/>
    <mergeCell ref="H29:I29"/>
    <mergeCell ref="A30:E30"/>
    <mergeCell ref="F30:G30"/>
    <mergeCell ref="H30:I30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1:I12"/>
    <mergeCell ref="A13:B13"/>
    <mergeCell ref="C13:I13"/>
    <mergeCell ref="A14:E14"/>
    <mergeCell ref="F14:G14"/>
    <mergeCell ref="H14:I14"/>
    <mergeCell ref="A15:E15"/>
    <mergeCell ref="F15:G15"/>
    <mergeCell ref="H15:I15"/>
    <mergeCell ref="A8:E8"/>
    <mergeCell ref="F8:G8"/>
    <mergeCell ref="H8:I8"/>
    <mergeCell ref="A9:E9"/>
    <mergeCell ref="F9:G9"/>
    <mergeCell ref="H9:I9"/>
    <mergeCell ref="A10:E10"/>
    <mergeCell ref="F10:G10"/>
    <mergeCell ref="H10:I10"/>
    <mergeCell ref="B2:H3"/>
    <mergeCell ref="A4:I4"/>
    <mergeCell ref="A5:B5"/>
    <mergeCell ref="C5:I5"/>
    <mergeCell ref="A6:E6"/>
    <mergeCell ref="F6:G6"/>
    <mergeCell ref="H6:I6"/>
    <mergeCell ref="A7:E7"/>
    <mergeCell ref="F7:G7"/>
    <mergeCell ref="H7:I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="90" zoomScaleNormal="90" workbookViewId="0">
      <selection activeCell="L8" sqref="L8"/>
    </sheetView>
  </sheetViews>
  <sheetFormatPr defaultRowHeight="15"/>
  <cols>
    <col min="1" max="3" width="8.7109375" customWidth="1"/>
    <col min="4" max="4" width="21.7109375" customWidth="1"/>
    <col min="5" max="5" width="8.7109375" customWidth="1"/>
    <col min="6" max="6" width="13.28515625" customWidth="1"/>
    <col min="7" max="7" width="8.7109375" customWidth="1"/>
    <col min="8" max="8" width="14" customWidth="1"/>
    <col min="9" max="1025" width="8.7109375" customWidth="1"/>
  </cols>
  <sheetData>
    <row r="1" spans="1:8">
      <c r="A1" s="37" t="s">
        <v>79</v>
      </c>
      <c r="B1" s="37"/>
      <c r="C1" s="37"/>
      <c r="D1" s="37"/>
      <c r="E1" s="37"/>
      <c r="F1" s="37"/>
      <c r="G1" s="37"/>
      <c r="H1" s="37"/>
    </row>
    <row r="2" spans="1:8" ht="19.149999999999999" customHeight="1">
      <c r="A2" s="37"/>
      <c r="B2" s="37"/>
      <c r="C2" s="37"/>
      <c r="D2" s="37"/>
      <c r="E2" s="37"/>
      <c r="F2" s="37"/>
      <c r="G2" s="37"/>
      <c r="H2" s="37"/>
    </row>
    <row r="3" spans="1:8" ht="24.95" customHeight="1">
      <c r="A3" s="38" t="s">
        <v>80</v>
      </c>
      <c r="B3" s="38"/>
      <c r="C3" s="38"/>
      <c r="D3" s="38"/>
      <c r="E3" s="39" t="s">
        <v>81</v>
      </c>
      <c r="F3" s="39"/>
      <c r="G3" s="39" t="s">
        <v>82</v>
      </c>
      <c r="H3" s="39"/>
    </row>
    <row r="4" spans="1:8" ht="24" customHeight="1">
      <c r="A4" s="40" t="s">
        <v>83</v>
      </c>
      <c r="B4" s="40"/>
      <c r="C4" s="40"/>
      <c r="D4" s="40"/>
      <c r="E4" s="41">
        <v>13280000</v>
      </c>
      <c r="F4" s="41"/>
      <c r="G4" s="42"/>
      <c r="H4" s="42"/>
    </row>
    <row r="5" spans="1:8" ht="24" customHeight="1">
      <c r="A5" s="40" t="s">
        <v>84</v>
      </c>
      <c r="B5" s="40"/>
      <c r="C5" s="40"/>
      <c r="D5" s="40"/>
      <c r="E5" s="41"/>
      <c r="F5" s="41"/>
      <c r="G5" s="42">
        <v>300000</v>
      </c>
      <c r="H5" s="42"/>
    </row>
    <row r="6" spans="1:8" ht="19.899999999999999" customHeight="1">
      <c r="A6" s="43" t="s">
        <v>85</v>
      </c>
      <c r="B6" s="43"/>
      <c r="C6" s="43"/>
      <c r="D6" s="43"/>
      <c r="E6" s="44">
        <v>5000000</v>
      </c>
      <c r="F6" s="44"/>
      <c r="G6" s="44">
        <v>3632000</v>
      </c>
      <c r="H6" s="44"/>
    </row>
    <row r="7" spans="1:8" ht="24.95" customHeight="1">
      <c r="A7" s="43" t="s">
        <v>86</v>
      </c>
      <c r="B7" s="43"/>
      <c r="C7" s="43"/>
      <c r="D7" s="43"/>
      <c r="E7" s="44">
        <v>28000000</v>
      </c>
      <c r="F7" s="44"/>
      <c r="G7" s="44">
        <v>19965000</v>
      </c>
      <c r="H7" s="44"/>
    </row>
    <row r="8" spans="1:8">
      <c r="A8" s="43" t="s">
        <v>87</v>
      </c>
      <c r="B8" s="43"/>
      <c r="C8" s="43"/>
      <c r="D8" s="43"/>
      <c r="E8" s="44">
        <v>6530000</v>
      </c>
      <c r="F8" s="44"/>
      <c r="G8" s="44">
        <v>77012500</v>
      </c>
      <c r="H8" s="44"/>
    </row>
    <row r="9" spans="1:8">
      <c r="A9" s="43"/>
      <c r="B9" s="43"/>
      <c r="C9" s="43"/>
      <c r="D9" s="43"/>
      <c r="E9" s="44"/>
      <c r="F9" s="44"/>
      <c r="G9" s="44"/>
      <c r="H9" s="44"/>
    </row>
    <row r="10" spans="1:8" ht="25.7" customHeight="1">
      <c r="A10" s="43" t="s">
        <v>88</v>
      </c>
      <c r="B10" s="43"/>
      <c r="C10" s="43"/>
      <c r="D10" s="43"/>
      <c r="E10" s="41"/>
      <c r="F10" s="41"/>
      <c r="G10" s="41">
        <v>10000000</v>
      </c>
      <c r="H10" s="41"/>
    </row>
    <row r="11" spans="1:8" ht="25.7" customHeight="1">
      <c r="A11" s="45" t="s">
        <v>89</v>
      </c>
      <c r="B11" s="45"/>
      <c r="C11" s="45"/>
      <c r="D11" s="45"/>
      <c r="E11" s="42">
        <f>E4+E6+E7+E8</f>
        <v>52810000</v>
      </c>
      <c r="F11" s="42"/>
      <c r="G11" s="41"/>
      <c r="H11" s="41"/>
    </row>
    <row r="12" spans="1:8" ht="24" customHeight="1">
      <c r="A12" s="45" t="s">
        <v>90</v>
      </c>
      <c r="B12" s="45"/>
      <c r="C12" s="45"/>
      <c r="D12" s="45"/>
      <c r="E12" s="41"/>
      <c r="F12" s="41"/>
      <c r="G12" s="42">
        <f>G5+G6+G7+G8+G10</f>
        <v>110909500</v>
      </c>
      <c r="H12" s="42"/>
    </row>
    <row r="13" spans="1:8" ht="23.25" customHeight="1">
      <c r="A13" s="46" t="s">
        <v>91</v>
      </c>
      <c r="B13" s="46"/>
      <c r="C13" s="46"/>
      <c r="D13" s="46"/>
      <c r="E13" s="47">
        <f>G12-E11</f>
        <v>58099500</v>
      </c>
      <c r="F13" s="47"/>
      <c r="G13" s="47"/>
      <c r="H13" s="47"/>
    </row>
    <row r="14" spans="1:8" ht="22.35" customHeight="1">
      <c r="A14" s="46" t="s">
        <v>92</v>
      </c>
      <c r="B14" s="46"/>
      <c r="C14" s="46"/>
      <c r="D14" s="46"/>
      <c r="E14" s="47">
        <f>E13+E11</f>
        <v>110909500</v>
      </c>
      <c r="F14" s="47"/>
      <c r="G14" s="48">
        <f>G5+G6+G7+G8+G10</f>
        <v>110909500</v>
      </c>
      <c r="H14" s="48"/>
    </row>
    <row r="15" spans="1:8" ht="26.45" customHeight="1">
      <c r="A15" s="49" t="s">
        <v>93</v>
      </c>
      <c r="B15" s="49"/>
      <c r="C15" s="49"/>
      <c r="D15" s="49"/>
      <c r="E15" s="50">
        <f>E13/12</f>
        <v>4841625</v>
      </c>
      <c r="F15" s="50"/>
      <c r="G15" s="47"/>
      <c r="H15" s="47"/>
    </row>
  </sheetData>
  <mergeCells count="37">
    <mergeCell ref="A14:D14"/>
    <mergeCell ref="E14:F14"/>
    <mergeCell ref="G14:H14"/>
    <mergeCell ref="A15:D15"/>
    <mergeCell ref="E15:F15"/>
    <mergeCell ref="G15:H15"/>
    <mergeCell ref="A12:D12"/>
    <mergeCell ref="E12:F12"/>
    <mergeCell ref="G12:H12"/>
    <mergeCell ref="A13:D13"/>
    <mergeCell ref="E13:F13"/>
    <mergeCell ref="G13:H13"/>
    <mergeCell ref="A10:D10"/>
    <mergeCell ref="E10:F10"/>
    <mergeCell ref="G10:H10"/>
    <mergeCell ref="A11:D11"/>
    <mergeCell ref="E11:F11"/>
    <mergeCell ref="G11:H11"/>
    <mergeCell ref="A7:D7"/>
    <mergeCell ref="E7:F7"/>
    <mergeCell ref="G7:H7"/>
    <mergeCell ref="A8:D9"/>
    <mergeCell ref="E8:F9"/>
    <mergeCell ref="G8:H9"/>
    <mergeCell ref="A5:D5"/>
    <mergeCell ref="E5:F5"/>
    <mergeCell ref="G5:H5"/>
    <mergeCell ref="A6:D6"/>
    <mergeCell ref="E6:F6"/>
    <mergeCell ref="G6:H6"/>
    <mergeCell ref="A1:H2"/>
    <mergeCell ref="A3:D3"/>
    <mergeCell ref="E3:F3"/>
    <mergeCell ref="G3:H3"/>
    <mergeCell ref="A4:D4"/>
    <mergeCell ref="E4:F4"/>
    <mergeCell ref="G4:H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811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Ifjúsági tábor</vt:lpstr>
      <vt:lpstr>Községi strand</vt:lpstr>
      <vt:lpstr>Településüzemeltetés</vt:lpstr>
      <vt:lpstr>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tulajdonos</dc:creator>
  <dc:description/>
  <cp:lastModifiedBy>Windows-felhasználó</cp:lastModifiedBy>
  <cp:revision>66</cp:revision>
  <dcterms:created xsi:type="dcterms:W3CDTF">2015-11-06T09:15:33Z</dcterms:created>
  <dcterms:modified xsi:type="dcterms:W3CDTF">2020-01-24T07:49:33Z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